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u\Downloads\Formatos 2025\Formatos\"/>
    </mc:Choice>
  </mc:AlternateContent>
  <xr:revisionPtr revIDLastSave="0" documentId="13_ncr:1_{E6E53D82-3E7B-4DA4-B687-9517323DE143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2" l="1"/>
  <c r="B20" i="3"/>
  <c r="F6" i="2"/>
  <c r="E6" i="2"/>
  <c r="C4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47" i="2"/>
  <c r="G28" i="22" l="1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E47" i="2"/>
  <c r="C60" i="2"/>
  <c r="B60" i="2"/>
  <c r="C41" i="2"/>
  <c r="B41" i="2"/>
  <c r="C38" i="2"/>
  <c r="E29" i="8" l="1"/>
  <c r="F29" i="8"/>
  <c r="F81" i="2"/>
  <c r="E59" i="2"/>
  <c r="E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B77" i="9"/>
  <c r="F77" i="9"/>
  <c r="D159" i="7"/>
  <c r="G84" i="7"/>
  <c r="G159" i="7" s="1"/>
  <c r="G42" i="6"/>
  <c r="G70" i="6"/>
  <c r="B38" i="2" l="1"/>
  <c r="C31" i="2"/>
  <c r="B31" i="2"/>
  <c r="C25" i="2"/>
  <c r="C17" i="2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<sst xmlns="http://schemas.openxmlformats.org/spreadsheetml/2006/main" count="996" uniqueCount="592">
  <si>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</si>
  <si>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</si>
  <si>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</si>
  <si>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</si>
  <si>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</si>
  <si>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</si>
  <si>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</si>
  <si>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</si>
  <si>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</si>
  <si>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</si>
  <si>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</si>
  <si>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</si>
  <si>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</si>
  <si>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</si>
  <si>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</si>
  <si>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</si>
  <si>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</si>
  <si>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</si>
  <si>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</si>
  <si>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</si>
  <si>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</si>
  <si>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</si>
  <si>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</si>
  <si>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</si>
  <si>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</si>
  <si>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</si>
  <si>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</si>
  <si>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</si>
  <si>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</si>
  <si>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</si>
  <si>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</si>
  <si>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</si>
  <si>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</si>
  <si>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</si>
  <si>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</si>
  <si>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</si>
  <si>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</si>
  <si>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</si>
  <si>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</si>
  <si>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</si>
  <si>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</si>
  <si>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</si>
  <si>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</si>
  <si>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</si>
  <si>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</si>
  <si>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</si>
  <si>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</si>
  <si>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</si>
  <si>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</si>
  <si>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</si>
  <si>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</si>
  <si>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</si>
  <si>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</si>
  <si>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</si>
  <si>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</si>
  <si>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</si>
  <si>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</si>
  <si>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</si>
  <si>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</si>
  <si>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</si>
  <si>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</si>
  <si>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</si>
  <si>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</si>
  <si>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</si>
  <si>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</si>
  <si>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</si>
  <si>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</si>
  <si>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</si>
  <si>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</si>
  <si>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</si>
  <si>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</si>
  <si>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</si>
  <si>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</si>
  <si>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</si>
  <si>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</si>
  <si>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</si>
  <si>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</si>
  <si>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</si>
  <si>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</si>
  <si>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</si>
  <si>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</si>
  <si>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</si>
  <si>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</si>
  <si>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</si>
  <si>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</si>
  <si>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</si>
  <si>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</si>
  <si>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</si>
  <si>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</si>
  <si>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</si>
  <si>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</si>
  <si>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</si>
  <si>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</si>
  <si>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</si>
  <si>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</si>
  <si>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</si>
  <si>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</si>
  <si>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</si>
  <si>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</si>
  <si>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</si>
  <si>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</si>
  <si>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</si>
  <si>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</si>
  <si>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</si>
  <si>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</si>
  <si>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</si>
  <si>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</si>
  <si>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</si>
  <si>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</si>
  <si>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</si>
  <si>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</si>
  <si>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</si>
  <si>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</si>
  <si>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</si>
  <si>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</si>
  <si>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</si>
  <si>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</si>
  <si>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</si>
  <si>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</si>
  <si>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</si>
  <si>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</si>
  <si>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</si>
  <si>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</si>
  <si>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</si>
  <si>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</si>
  <si>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</si>
  <si>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</si>
  <si>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</si>
  <si>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</si>
  <si>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</si>
  <si>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</si>
  <si>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</si>
  <si>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</si>
  <si>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</si>
  <si>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</si>
  <si>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</si>
  <si>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</si>
  <si>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</si>
  <si>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</si>
  <si>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</si>
  <si>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</si>
  <si>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</si>
  <si>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</si>
  <si>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</si>
  <si>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</si>
  <si>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</si>
  <si>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</si>
  <si>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</si>
  <si>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</si>
  <si>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</si>
  <si>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</si>
  <si>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</si>
  <si>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</si>
  <si>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</si>
  <si>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</si>
  <si>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</si>
  <si>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</si>
  <si>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</si>
  <si>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</si>
  <si>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</si>
  <si>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</si>
  <si>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</si>
  <si>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</si>
  <si>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</si>
  <si>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</si>
  <si>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</si>
  <si>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</si>
  <si>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</si>
  <si>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</si>
  <si>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</si>
  <si>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</si>
  <si>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</si>
  <si>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</si>
  <si>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</si>
  <si>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</si>
  <si>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</si>
  <si>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</si>
  <si>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</si>
  <si>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</si>
  <si>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</si>
  <si>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</si>
  <si>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</si>
  <si>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</si>
  <si>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</si>
  <si>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</si>
  <si>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</si>
  <si>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</si>
  <si>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</si>
  <si>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</si>
  <si>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</si>
  <si>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</si>
  <si>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</si>
  <si>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</si>
  <si>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</si>
  <si>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</si>
  <si>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</si>
  <si>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</si>
  <si>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</si>
  <si>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</si>
  <si>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</si>
  <si>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</si>
  <si>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</si>
  <si>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</si>
  <si>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</si>
  <si>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</si>
  <si>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</si>
  <si>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</si>
  <si>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</si>
  <si>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</si>
  <si>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</si>
  <si>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</si>
  <si>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</si>
  <si>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</si>
  <si>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</si>
  <si>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</si>
  <si>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</si>
  <si>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</si>
  <si>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</si>
  <si>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</si>
  <si>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</si>
  <si>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</si>
  <si>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</si>
  <si>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</si>
  <si>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</si>
  <si>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</si>
  <si>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</si>
  <si>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</si>
  <si>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</si>
  <si>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</si>
  <si>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</si>
  <si>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</si>
  <si>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</si>
  <si>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</si>
  <si>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</si>
  <si>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</si>
  <si>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</si>
  <si>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</si>
  <si>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</si>
  <si>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</si>
  <si>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</si>
  <si>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</si>
  <si>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</si>
  <si>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</si>
  <si>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</si>
  <si>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</si>
  <si>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</si>
  <si>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</si>
  <si>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</si>
  <si>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</si>
  <si>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</si>
  <si>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</si>
  <si>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</si>
  <si>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</si>
  <si>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</si>
  <si>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</si>
  <si>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</si>
  <si>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</si>
  <si>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</si>
  <si>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</si>
  <si>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</si>
  <si>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</si>
  <si>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</si>
  <si>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</si>
  <si>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</si>
  <si>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</si>
  <si>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</si>
  <si>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</si>
  <si>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</si>
  <si>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</si>
  <si>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</si>
  <si>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</si>
  <si>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</si>
  <si>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</si>
  <si>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</si>
  <si>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</si>
  <si>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</si>
  <si>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</si>
  <si>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</si>
  <si>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</si>
  <si>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</si>
  <si>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</si>
  <si>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</si>
  <si>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</si>
  <si>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</si>
  <si>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</si>
  <si>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</si>
  <si>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</si>
  <si>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</si>
  <si>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</si>
  <si>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</si>
  <si>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</si>
  <si>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</si>
  <si>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</si>
  <si>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</si>
  <si>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</si>
  <si>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</si>
  <si>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</si>
  <si>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</si>
  <si>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</si>
  <si>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</si>
  <si>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</si>
  <si>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</si>
  <si>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</si>
  <si>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</si>
  <si>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</si>
  <si>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</si>
  <si>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</si>
  <si>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</si>
  <si>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</si>
  <si>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</si>
  <si>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</si>
  <si>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</si>
  <si>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</si>
  <si>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</si>
  <si>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</si>
  <si>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</si>
  <si>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</si>
  <si>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</si>
  <si>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</si>
  <si>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</si>
  <si>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</si>
  <si>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</si>
  <si>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</si>
  <si>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</si>
  <si>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</si>
  <si>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</si>
  <si>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</si>
  <si>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</si>
  <si>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</si>
  <si>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</si>
  <si>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</si>
  <si>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</si>
  <si>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</si>
  <si>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</si>
  <si>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</si>
  <si>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</si>
  <si>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</si>
  <si>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</si>
  <si>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</si>
  <si>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</si>
  <si>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</si>
  <si>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</si>
  <si>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</si>
  <si>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</si>
  <si>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</si>
  <si>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</si>
  <si>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</si>
  <si>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</si>
  <si>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</si>
  <si>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</si>
  <si>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</si>
  <si>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</si>
  <si>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</si>
  <si>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</si>
  <si>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</si>
  <si>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</si>
  <si>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</si>
  <si>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</si>
  <si>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</si>
  <si>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</si>
  <si>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</si>
  <si>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</si>
  <si>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</si>
  <si>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</si>
  <si>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</si>
  <si>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</si>
  <si>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</si>
  <si>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</si>
  <si>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</si>
  <si>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</si>
  <si>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</si>
  <si>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</si>
  <si>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</si>
  <si>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</si>
  <si>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</si>
  <si>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</si>
  <si>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</si>
  <si>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</si>
  <si>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</si>
  <si>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</si>
  <si>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</si>
  <si>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</si>
  <si>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</si>
  <si>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</si>
  <si>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</si>
  <si>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</si>
  <si>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</si>
  <si>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</si>
  <si>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</si>
  <si>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</si>
  <si>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</si>
  <si>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</si>
  <si>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</si>
  <si>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</si>
  <si>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</si>
  <si>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</si>
  <si>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</si>
  <si>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</si>
  <si>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</si>
  <si>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</si>
  <si>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</si>
  <si>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</si>
  <si>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</si>
  <si>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</si>
  <si>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</si>
  <si>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</si>
  <si>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</si>
  <si>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</si>
  <si>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</si>
  <si>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</si>
  <si>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</si>
  <si>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</si>
  <si>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</si>
  <si>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</si>
  <si>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</si>
  <si>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</si>
  <si>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</si>
  <si>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</si>
  <si>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</si>
  <si>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</si>
  <si>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</si>
  <si>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</si>
  <si>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</si>
  <si>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</si>
  <si>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</si>
  <si>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</si>
  <si>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</si>
  <si>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</si>
  <si>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</si>
  <si>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</si>
  <si>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</si>
  <si>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</si>
  <si>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</si>
  <si>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</si>
  <si>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</si>
  <si>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</si>
  <si>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</si>
  <si>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</si>
  <si>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</si>
  <si>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</si>
  <si>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</si>
  <si>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</si>
  <si>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</si>
  <si>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</si>
  <si>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</si>
  <si>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</si>
  <si>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</si>
  <si>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</si>
  <si>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</si>
  <si>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</si>
  <si>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</si>
  <si>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</si>
  <si>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</si>
  <si>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</si>
  <si>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</si>
  <si>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</si>
  <si>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</si>
  <si>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</si>
  <si>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</si>
  <si>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</si>
  <si>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</si>
  <si>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</si>
  <si>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</si>
  <si>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</si>
  <si>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</si>
  <si>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</si>
  <si>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</si>
  <si>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</si>
  <si>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</si>
  <si>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</si>
  <si>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</si>
  <si>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</si>
  <si>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</si>
  <si>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</si>
  <si>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</si>
  <si>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</si>
  <si>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</si>
  <si>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</si>
  <si>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</si>
  <si>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</si>
  <si>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</si>
  <si>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</si>
  <si>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</si>
  <si>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</si>
  <si>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</si>
  <si>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</si>
  <si>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</si>
  <si>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</si>
  <si>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</si>
  <si>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</si>
  <si>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</si>
  <si>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</si>
  <si>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</si>
  <si>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</si>
  <si>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</si>
  <si>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</si>
  <si>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</si>
  <si>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</si>
  <si>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</si>
  <si>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</si>
  <si>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</si>
  <si>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</si>
  <si>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</si>
  <si>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</si>
  <si>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</si>
  <si>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</si>
  <si>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</si>
  <si>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</si>
  <si>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</si>
  <si>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</si>
  <si>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</si>
  <si>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</si>
  <si>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</si>
  <si>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</si>
  <si>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</si>
  <si>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</si>
  <si>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</si>
  <si>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</si>
  <si>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</si>
  <si>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</si>
  <si>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</si>
  <si>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</si>
  <si>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</si>
  <si>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</si>
  <si>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</si>
  <si>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</si>
  <si>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</si>
  <si>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</si>
  <si>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</si>
  <si>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</si>
  <si>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</si>
  <si>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</si>
  <si>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</si>
  <si>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</si>
  <si>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</si>
  <si>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</si>
  <si>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</si>
  <si>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</si>
  <si>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</si>
  <si>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</si>
  <si>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</si>
  <si>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</si>
  <si>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</si>
  <si>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</si>
  <si>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</si>
  <si>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</si>
  <si>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</si>
  <si>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</si>
  <si>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</si>
  <si>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</si>
  <si>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</si>
  <si>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</si>
  <si>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</si>
  <si>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</si>
  <si>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</si>
  <si>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</si>
  <si>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</si>
  <si>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</si>
  <si>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</si>
  <si>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</si>
  <si>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</si>
  <si>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</si>
  <si>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</si>
  <si>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</si>
  <si>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</si>
  <si>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</si>
  <si>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</si>
  <si>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</si>
  <si>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</si>
  <si>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</si>
  <si>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</si>
  <si>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</si>
  <si>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</si>
  <si>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</si>
  <si>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</si>
  <si>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</si>
  <si>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</si>
  <si>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</si>
  <si>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</si>
  <si>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</si>
  <si>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</si>
  <si>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</si>
  <si>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</si>
  <si>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</si>
  <si>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</si>
  <si>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</si>
  <si>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</si>
  <si>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PROCURADURIA AUXILIAR DE PROTECCION DE NIÑAS, NIÑOS Y ADOLESCENTES DEL MUNICIPIO DE LEON, GUANAJUATO</t>
  </si>
  <si>
    <t>Al 31 de Diciembre de 2024 y al 30 de Junio de 2025(b)</t>
  </si>
  <si>
    <t>Del 1 de Enero al 30 de Junio de 2025</t>
  </si>
  <si>
    <t xml:space="preserve">   000 RAMO GENERAL                                                         </t>
  </si>
  <si>
    <t xml:space="preserve">   0101 DIRECCIÓN GENERAL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</si>
</sst>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45" zoomScale="75" zoomScaleNormal="75" workbookViewId="0">
      <selection activeCell="F73" sqref="F7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587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588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v>1825575.3</v>
      </c>
      <c r="C9" s="47">
        <v>1069992.8500000001</v>
      </c>
      <c r="D9" s="46" t="s">
        <v>12</v>
      </c>
      <c r="E9" s="47">
        <v>191677.55</v>
      </c>
      <c r="F9" s="47">
        <v>867691.44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1825575.3</v>
      </c>
      <c r="C11" s="47">
        <v>1069992.8500000001</v>
      </c>
      <c r="D11" s="48" t="s">
        <v>16</v>
      </c>
      <c r="E11" s="47">
        <v>165866.74</v>
      </c>
      <c r="F11" s="47">
        <v>863517.83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8000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11831.19</v>
      </c>
      <c r="F16" s="47">
        <v>4173.6099999999997</v>
      </c>
    </row>
    <row r="17" spans="1:6" x14ac:dyDescent="0.25">
      <c r="A17" s="46" t="s">
        <v>27</v>
      </c>
      <c r="B17" s="47">
        <v>119311.61</v>
      </c>
      <c r="C17" s="47">
        <f>SUM(C18:C24)</f>
        <v>0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5979.62</v>
      </c>
      <c r="F18" s="47">
        <v>0</v>
      </c>
    </row>
    <row r="19" spans="1:6" x14ac:dyDescent="0.25">
      <c r="A19" s="48" t="s">
        <v>31</v>
      </c>
      <c r="B19" s="47">
        <v>39663.51</v>
      </c>
      <c r="C19" s="47">
        <v>0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31669.599999999999</v>
      </c>
      <c r="C20" s="47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27978.5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20000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v>30000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30000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1974886.9100000001</v>
      </c>
      <c r="C47" s="4">
        <f>C9+C17+C25+C31+C37+C38+C41</f>
        <v>1069992.8500000001</v>
      </c>
      <c r="D47" s="2" t="s">
        <v>86</v>
      </c>
      <c r="E47" s="4">
        <f>E9+E19+E23+E26+E27+E31+E38+E42</f>
        <v>191677.55</v>
      </c>
      <c r="F47" s="4">
        <f>F9+F19+F23+F26+F27+F31+F38+F42</f>
        <v>867691.44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2471.4299999999998</v>
      </c>
      <c r="F51" s="47">
        <v>0</v>
      </c>
    </row>
    <row r="52" spans="1:6" x14ac:dyDescent="0.25">
      <c r="A52" s="46" t="s">
        <v>93</v>
      </c>
      <c r="B52" s="47">
        <v>0</v>
      </c>
      <c r="C52" s="47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1165730.44</v>
      </c>
      <c r="C53" s="47">
        <v>866797.56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2034.64</v>
      </c>
      <c r="C54" s="47">
        <v>0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0</v>
      </c>
      <c r="C55" s="47">
        <v>0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2471.4299999999998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194148.97999999998</v>
      </c>
      <c r="F59" s="4">
        <f>F47+F57</f>
        <v>867691.44</v>
      </c>
    </row>
    <row r="60" spans="1:6" x14ac:dyDescent="0.25">
      <c r="A60" s="3" t="s">
        <v>106</v>
      </c>
      <c r="B60" s="4">
        <f>SUM(B50:B58)</f>
        <v>1167765.0799999998</v>
      </c>
      <c r="C60" s="4">
        <f>SUM(C50:C58)</f>
        <v>866797.56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3142651.99</v>
      </c>
      <c r="C62" s="4">
        <f>SUM(C47+C60)</f>
        <v>1936790.4100000001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</v>
      </c>
      <c r="F63" s="47">
        <v>1</v>
      </c>
    </row>
    <row r="64" spans="1:6" x14ac:dyDescent="0.25">
      <c r="A64" s="45"/>
      <c r="B64" s="45"/>
      <c r="C64" s="45"/>
      <c r="D64" s="46" t="s">
        <v>110</v>
      </c>
      <c r="E64" s="47">
        <v>2</v>
      </c>
      <c r="F64" s="47">
        <v>1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v>2948501.01</v>
      </c>
      <c r="F68" s="47">
        <v>1069097.97</v>
      </c>
    </row>
    <row r="69" spans="1:6" x14ac:dyDescent="0.25">
      <c r="A69" s="53"/>
      <c r="B69" s="45"/>
      <c r="C69" s="45"/>
      <c r="D69" s="46" t="s">
        <v>114</v>
      </c>
      <c r="E69" s="47">
        <v>1879403.04</v>
      </c>
      <c r="F69" s="47">
        <v>1069097.97</v>
      </c>
    </row>
    <row r="70" spans="1:6" x14ac:dyDescent="0.25">
      <c r="A70" s="53"/>
      <c r="B70" s="45"/>
      <c r="C70" s="45"/>
      <c r="D70" s="46" t="s">
        <v>115</v>
      </c>
      <c r="E70" s="47">
        <v>1069097.97</v>
      </c>
      <c r="F70" s="47">
        <v>0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2948503.01</v>
      </c>
      <c r="F79" s="4">
        <f>F63+F68+F75</f>
        <v>1069098.97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3142651.9899999998</v>
      </c>
      <c r="F81" s="4">
        <f>F59+F79</f>
        <v>1936790.41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10:F10 B48:C52 B32:C46 B47 B12:C16 B18:C18 C17 B23:C24 C19:C20 C21:C22 B27:C30 C25 C26 E12:F13 E15:F15 F14 E17:F17 E19:F50 F18 B55:C62 C54 E52:F62 F51 E65:F67 E63 E71:F78 E80:F81 E79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PROCURADURIA AUXILIAR DE PROTECCION DE NIÑAS, NIÑOS Y ADOLESCENTES DEL MUNICIPIO DE LEON,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446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448</v>
      </c>
      <c r="B6" s="7" t="s">
        <v>449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450</v>
      </c>
      <c r="B7" s="119">
        <f>SUM(B8:B19)</f>
        <v>21286460.34</v>
      </c>
      <c r="C7" s="119">
        <f t="shared" ref="C7:G7" si="0">SUM(C8:C19)</f>
        <v>21286460.34</v>
      </c>
      <c r="D7" s="119">
        <f t="shared" si="0"/>
        <v>21286460.34</v>
      </c>
      <c r="E7" s="119">
        <f t="shared" si="0"/>
        <v>21286460.34</v>
      </c>
      <c r="F7" s="119">
        <f t="shared" si="0"/>
        <v>21286460.34</v>
      </c>
      <c r="G7" s="119">
        <f t="shared" si="0"/>
        <v>21286460.34</v>
      </c>
    </row>
    <row r="8" spans="1:7" x14ac:dyDescent="0.25">
      <c r="A8" s="58" t="s">
        <v>451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460</v>
      </c>
      <c r="B17" s="75">
        <v>21286460.34</v>
      </c>
      <c r="C17" s="75">
        <v>21286460.34</v>
      </c>
      <c r="D17" s="75">
        <v>21286460.34</v>
      </c>
      <c r="E17" s="75">
        <v>21286460.34</v>
      </c>
      <c r="F17" s="75">
        <v>21286460.34</v>
      </c>
      <c r="G17" s="75">
        <v>21286460.34</v>
      </c>
    </row>
    <row r="18" spans="1:7" x14ac:dyDescent="0.25">
      <c r="A18" s="58" t="s">
        <v>461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463</v>
      </c>
      <c r="B20" s="75"/>
      <c r="C20" s="75"/>
      <c r="D20" s="75"/>
      <c r="E20" s="75"/>
      <c r="F20" s="75"/>
      <c r="G20" s="75"/>
    </row>
    <row r="21" spans="1:7" x14ac:dyDescent="0.25">
      <c r="A21" s="3" t="s">
        <v>464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469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463</v>
      </c>
      <c r="B27" s="76"/>
      <c r="C27" s="76"/>
      <c r="D27" s="76"/>
      <c r="E27" s="76"/>
      <c r="F27" s="76"/>
      <c r="G27" s="76"/>
    </row>
    <row r="28" spans="1:7" x14ac:dyDescent="0.25">
      <c r="A28" s="3" t="s">
        <v>470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463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472</v>
      </c>
      <c r="B31" s="119">
        <f>B21+B7+B28</f>
        <v>21286460.34</v>
      </c>
      <c r="C31" s="119">
        <f t="shared" ref="C31:G31" si="3">C21+C7+C28</f>
        <v>21286460.34</v>
      </c>
      <c r="D31" s="119">
        <f t="shared" si="3"/>
        <v>21286460.34</v>
      </c>
      <c r="E31" s="119">
        <f t="shared" si="3"/>
        <v>21286460.34</v>
      </c>
      <c r="F31" s="119">
        <f t="shared" si="3"/>
        <v>21286460.34</v>
      </c>
      <c r="G31" s="119">
        <f t="shared" si="3"/>
        <v>21286460.34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PROCURADURIA AUXILIAR DE PROTECCION DE NIÑAS, NIÑOS Y ADOLESCENTES DEL MUNICIPIO DE LEON,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476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448</v>
      </c>
      <c r="B6" s="7" t="s">
        <v>449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477</v>
      </c>
      <c r="B7" s="119">
        <f t="shared" ref="B7:G7" si="0">SUM(B8:B16)</f>
        <v>21261460.800000001</v>
      </c>
      <c r="C7" s="119">
        <f t="shared" si="0"/>
        <v>21261460.800000001</v>
      </c>
      <c r="D7" s="119">
        <f t="shared" si="0"/>
        <v>21261460.800000001</v>
      </c>
      <c r="E7" s="119">
        <f t="shared" si="0"/>
        <v>21261460.800000001</v>
      </c>
      <c r="F7" s="119">
        <f t="shared" si="0"/>
        <v>21261460.800000001</v>
      </c>
      <c r="G7" s="119">
        <f t="shared" si="0"/>
        <v>21261460.800000001</v>
      </c>
    </row>
    <row r="8" spans="1:7" x14ac:dyDescent="0.25">
      <c r="A8" s="58" t="s">
        <v>478</v>
      </c>
      <c r="B8" s="75">
        <v>9878062.4000000004</v>
      </c>
      <c r="C8" s="75">
        <v>9878062.4000000004</v>
      </c>
      <c r="D8" s="75">
        <v>9878062.4000000004</v>
      </c>
      <c r="E8" s="75">
        <v>9878062.4000000004</v>
      </c>
      <c r="F8" s="75">
        <v>9878062.4000000004</v>
      </c>
      <c r="G8" s="75">
        <v>9878062.4000000004</v>
      </c>
    </row>
    <row r="9" spans="1:7" ht="15.75" customHeight="1" x14ac:dyDescent="0.25">
      <c r="A9" s="58" t="s">
        <v>479</v>
      </c>
      <c r="B9" s="75">
        <v>1396564.11</v>
      </c>
      <c r="C9" s="75">
        <v>1396564.11</v>
      </c>
      <c r="D9" s="75">
        <v>1396564.11</v>
      </c>
      <c r="E9" s="75">
        <v>1396564.11</v>
      </c>
      <c r="F9" s="75">
        <v>1396564.11</v>
      </c>
      <c r="G9" s="75">
        <v>1396564.11</v>
      </c>
    </row>
    <row r="10" spans="1:7" x14ac:dyDescent="0.25">
      <c r="A10" s="58" t="s">
        <v>480</v>
      </c>
      <c r="B10" s="75">
        <v>3053177.29</v>
      </c>
      <c r="C10" s="75">
        <v>3053177.29</v>
      </c>
      <c r="D10" s="75">
        <v>3053177.29</v>
      </c>
      <c r="E10" s="75">
        <v>3053177.29</v>
      </c>
      <c r="F10" s="75">
        <v>3053177.29</v>
      </c>
      <c r="G10" s="75">
        <v>3053177.29</v>
      </c>
    </row>
    <row r="11" spans="1:7" x14ac:dyDescent="0.25">
      <c r="A11" s="58" t="s">
        <v>481</v>
      </c>
      <c r="B11" s="75">
        <v>5338500</v>
      </c>
      <c r="C11" s="75">
        <v>5338500</v>
      </c>
      <c r="D11" s="75">
        <v>5338500</v>
      </c>
      <c r="E11" s="75">
        <v>5338500</v>
      </c>
      <c r="F11" s="75">
        <v>5338500</v>
      </c>
      <c r="G11" s="75">
        <v>5338500</v>
      </c>
    </row>
    <row r="12" spans="1:7" x14ac:dyDescent="0.25">
      <c r="A12" s="58" t="s">
        <v>482</v>
      </c>
      <c r="B12" s="75">
        <v>1595157</v>
      </c>
      <c r="C12" s="75">
        <v>1595157</v>
      </c>
      <c r="D12" s="75">
        <v>1595157</v>
      </c>
      <c r="E12" s="75">
        <v>1595157</v>
      </c>
      <c r="F12" s="75">
        <v>1595157</v>
      </c>
      <c r="G12" s="75">
        <v>1595157</v>
      </c>
    </row>
    <row r="13" spans="1:7" x14ac:dyDescent="0.25">
      <c r="A13" s="58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487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478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479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463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489</v>
      </c>
      <c r="B29" s="119">
        <f>B18+B7</f>
        <v>21261460.800000001</v>
      </c>
      <c r="C29" s="119">
        <f t="shared" ref="C29:G29" si="2">C18+C7</f>
        <v>21261460.800000001</v>
      </c>
      <c r="D29" s="119">
        <f t="shared" si="2"/>
        <v>21261460.800000001</v>
      </c>
      <c r="E29" s="119">
        <f t="shared" si="2"/>
        <v>21261460.800000001</v>
      </c>
      <c r="F29" s="119">
        <f t="shared" si="2"/>
        <v>21261460.800000001</v>
      </c>
      <c r="G29" s="119">
        <f t="shared" si="2"/>
        <v>21261460.800000001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12" sqref="G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PROCURADURIA AUXILIAR DE PROTECCION DE NIÑAS, NIÑOS Y ADOLESCENTES DEL MUNICIPIO DE LEON,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491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492</v>
      </c>
      <c r="B5" s="7">
        <v>2020</v>
      </c>
      <c r="C5" s="33">
        <v>2021</v>
      </c>
      <c r="D5" s="33">
        <v>2022</v>
      </c>
      <c r="E5" s="33">
        <v>2023</v>
      </c>
      <c r="F5" s="33">
        <v>2024</v>
      </c>
      <c r="G5" s="33" t="s">
        <v>498</v>
      </c>
    </row>
    <row r="6" spans="1:7" ht="15.75" customHeight="1" x14ac:dyDescent="0.25">
      <c r="A6" s="26" t="s">
        <v>499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21286460.34</v>
      </c>
    </row>
    <row r="7" spans="1:7" x14ac:dyDescent="0.25">
      <c r="A7" s="58" t="s">
        <v>451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458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21286460.34</v>
      </c>
    </row>
    <row r="17" spans="1:7" x14ac:dyDescent="0.25">
      <c r="A17" s="58" t="s">
        <v>461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501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21286460.34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473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503</v>
      </c>
    </row>
    <row r="39" spans="1:7" x14ac:dyDescent="0.25">
      <c r="A39" t="s">
        <v>504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5 B17:G30 B16:F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C11" sqref="C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PROCURADURIA AUXILIAR DE PROTECCION DE NIÑAS, NIÑOS Y ADOLESCENTES DEL MUNICIPIO DE LEON,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506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492</v>
      </c>
      <c r="B5" s="7" t="s">
        <v>493</v>
      </c>
      <c r="C5" s="33" t="s">
        <v>494</v>
      </c>
      <c r="D5" s="33" t="s">
        <v>495</v>
      </c>
      <c r="E5" s="33" t="s">
        <v>496</v>
      </c>
      <c r="F5" s="33" t="s">
        <v>497</v>
      </c>
      <c r="G5" s="33" t="s">
        <v>498</v>
      </c>
    </row>
    <row r="6" spans="1:7" ht="15.75" customHeight="1" x14ac:dyDescent="0.25">
      <c r="A6" s="26" t="s">
        <v>477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21261460.800000001</v>
      </c>
    </row>
    <row r="7" spans="1:7" x14ac:dyDescent="0.25">
      <c r="A7" s="58" t="s">
        <v>478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9878062.4000000004</v>
      </c>
    </row>
    <row r="8" spans="1:7" ht="15.75" customHeight="1" x14ac:dyDescent="0.25">
      <c r="A8" s="58" t="s">
        <v>479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1396564.11</v>
      </c>
    </row>
    <row r="9" spans="1:7" x14ac:dyDescent="0.25">
      <c r="A9" s="58" t="s">
        <v>480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3053177.29</v>
      </c>
    </row>
    <row r="10" spans="1:7" x14ac:dyDescent="0.25">
      <c r="A10" s="58" t="s">
        <v>481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5338500</v>
      </c>
    </row>
    <row r="11" spans="1:7" x14ac:dyDescent="0.25">
      <c r="A11" s="58" t="s">
        <v>482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1595157</v>
      </c>
    </row>
    <row r="12" spans="1:7" x14ac:dyDescent="0.25">
      <c r="A12" s="58" t="s">
        <v>483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487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478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463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489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21261460.800000001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507</v>
      </c>
    </row>
    <row r="32" spans="1:7" x14ac:dyDescent="0.25">
      <c r="A32" t="s">
        <v>508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F7 B8:F8 B9:F9 B10:F10 B11:F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44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509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PROCURADURIA AUXILIAR DE PROTECCION DE NIÑAS, NIÑOS Y ADOLESCENTES DEL MUNICIPIO DE LEON, GUANAJUATO</v>
      </c>
      <c r="B2" s="182"/>
      <c r="C2" s="182"/>
      <c r="D2" s="182"/>
      <c r="E2" s="182"/>
      <c r="F2" s="183"/>
    </row>
    <row r="3" spans="1:6" x14ac:dyDescent="0.25">
      <c r="A3" s="178" t="s">
        <v>510</v>
      </c>
      <c r="B3" s="179"/>
      <c r="C3" s="179"/>
      <c r="D3" s="179"/>
      <c r="E3" s="179"/>
      <c r="F3" s="180"/>
    </row>
    <row r="4" spans="1:6" ht="30" x14ac:dyDescent="0.25">
      <c r="A4" s="139" t="s">
        <v>492</v>
      </c>
      <c r="B4" s="7" t="s">
        <v>511</v>
      </c>
      <c r="C4" s="33" t="s">
        <v>512</v>
      </c>
      <c r="D4" s="33" t="s">
        <v>513</v>
      </c>
      <c r="E4" s="33" t="s">
        <v>514</v>
      </c>
      <c r="F4" s="33" t="s">
        <v>515</v>
      </c>
    </row>
    <row r="5" spans="1:6" ht="15.75" customHeight="1" x14ac:dyDescent="0.25">
      <c r="A5" s="143" t="s">
        <v>516</v>
      </c>
      <c r="B5" s="148"/>
      <c r="C5" s="148"/>
      <c r="D5" s="148"/>
      <c r="E5" s="148"/>
      <c r="F5" s="148"/>
    </row>
    <row r="6" spans="1:6" ht="30" x14ac:dyDescent="0.25">
      <c r="A6" s="146" t="s">
        <v>517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518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519</v>
      </c>
      <c r="B9" s="145"/>
      <c r="C9" s="145"/>
      <c r="D9" s="145"/>
      <c r="E9" s="145"/>
      <c r="F9" s="145"/>
    </row>
    <row r="10" spans="1:6" x14ac:dyDescent="0.25">
      <c r="A10" s="146" t="s">
        <v>520</v>
      </c>
      <c r="B10" s="155"/>
      <c r="C10" s="155"/>
      <c r="D10" s="155"/>
      <c r="E10" s="155"/>
      <c r="F10" s="155"/>
    </row>
    <row r="11" spans="1:6" x14ac:dyDescent="0.25">
      <c r="A11" s="67" t="s">
        <v>521</v>
      </c>
      <c r="B11" s="155"/>
      <c r="C11" s="155"/>
      <c r="D11" s="155"/>
      <c r="E11" s="155"/>
      <c r="F11" s="155"/>
    </row>
    <row r="12" spans="1:6" x14ac:dyDescent="0.25">
      <c r="A12" s="67" t="s">
        <v>522</v>
      </c>
      <c r="B12" s="155"/>
      <c r="C12" s="155"/>
      <c r="D12" s="155"/>
      <c r="E12" s="155"/>
      <c r="F12" s="155"/>
    </row>
    <row r="13" spans="1:6" x14ac:dyDescent="0.25">
      <c r="A13" s="67" t="s">
        <v>523</v>
      </c>
      <c r="B13" s="155"/>
      <c r="C13" s="155"/>
      <c r="D13" s="155"/>
      <c r="E13" s="155"/>
      <c r="F13" s="155"/>
    </row>
    <row r="14" spans="1:6" x14ac:dyDescent="0.25">
      <c r="A14" s="146" t="s">
        <v>524</v>
      </c>
      <c r="B14" s="155"/>
      <c r="C14" s="155"/>
      <c r="D14" s="155"/>
      <c r="E14" s="155"/>
      <c r="F14" s="155"/>
    </row>
    <row r="15" spans="1:6" x14ac:dyDescent="0.25">
      <c r="A15" s="67" t="s">
        <v>521</v>
      </c>
      <c r="B15" s="155"/>
      <c r="C15" s="155"/>
      <c r="D15" s="155"/>
      <c r="E15" s="155"/>
      <c r="F15" s="155"/>
    </row>
    <row r="16" spans="1:6" x14ac:dyDescent="0.25">
      <c r="A16" s="67" t="s">
        <v>522</v>
      </c>
      <c r="B16" s="156"/>
      <c r="C16" s="156"/>
      <c r="D16" s="156"/>
      <c r="E16" s="156"/>
      <c r="F16" s="156"/>
    </row>
    <row r="17" spans="1:6" x14ac:dyDescent="0.25">
      <c r="A17" s="67" t="s">
        <v>523</v>
      </c>
      <c r="B17" s="157"/>
      <c r="C17" s="157"/>
      <c r="D17" s="157"/>
      <c r="E17" s="157"/>
      <c r="F17" s="157"/>
    </row>
    <row r="18" spans="1:6" x14ac:dyDescent="0.25">
      <c r="A18" s="146" t="s">
        <v>525</v>
      </c>
      <c r="B18" s="157"/>
      <c r="C18" s="157"/>
      <c r="D18" s="157"/>
      <c r="E18" s="157"/>
      <c r="F18" s="157"/>
    </row>
    <row r="19" spans="1:6" x14ac:dyDescent="0.25">
      <c r="A19" s="146" t="s">
        <v>526</v>
      </c>
      <c r="B19" s="157"/>
      <c r="C19" s="157"/>
      <c r="D19" s="157"/>
      <c r="E19" s="157"/>
      <c r="F19" s="157"/>
    </row>
    <row r="20" spans="1:6" x14ac:dyDescent="0.25">
      <c r="A20" s="146" t="s">
        <v>527</v>
      </c>
      <c r="B20" s="158"/>
      <c r="C20" s="158"/>
      <c r="D20" s="158"/>
      <c r="E20" s="158"/>
      <c r="F20" s="158"/>
    </row>
    <row r="21" spans="1:6" x14ac:dyDescent="0.25">
      <c r="A21" s="146" t="s">
        <v>528</v>
      </c>
      <c r="B21" s="158"/>
      <c r="C21" s="158"/>
      <c r="D21" s="158"/>
      <c r="E21" s="158"/>
      <c r="F21" s="158"/>
    </row>
    <row r="22" spans="1:6" x14ac:dyDescent="0.25">
      <c r="A22" s="146" t="s">
        <v>529</v>
      </c>
      <c r="B22" s="158"/>
      <c r="C22" s="158"/>
      <c r="D22" s="158"/>
      <c r="E22" s="158"/>
      <c r="F22" s="158"/>
    </row>
    <row r="23" spans="1:6" x14ac:dyDescent="0.25">
      <c r="A23" s="146" t="s">
        <v>530</v>
      </c>
      <c r="B23" s="158"/>
      <c r="C23" s="158"/>
      <c r="D23" s="158"/>
      <c r="E23" s="158"/>
      <c r="F23" s="158"/>
    </row>
    <row r="24" spans="1:6" x14ac:dyDescent="0.25">
      <c r="A24" s="146" t="s">
        <v>531</v>
      </c>
      <c r="B24" s="150"/>
      <c r="C24" s="150"/>
      <c r="D24" s="150"/>
      <c r="E24" s="150"/>
      <c r="F24" s="150"/>
    </row>
    <row r="25" spans="1:6" x14ac:dyDescent="0.25">
      <c r="A25" s="146" t="s">
        <v>532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533</v>
      </c>
      <c r="B27" s="149"/>
      <c r="C27" s="149"/>
      <c r="D27" s="149"/>
      <c r="E27" s="149"/>
      <c r="F27" s="149"/>
    </row>
    <row r="28" spans="1:6" x14ac:dyDescent="0.25">
      <c r="A28" s="146" t="s">
        <v>534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535</v>
      </c>
      <c r="B30" s="53"/>
      <c r="C30" s="53"/>
      <c r="D30" s="53"/>
      <c r="E30" s="53"/>
      <c r="F30" s="53"/>
    </row>
    <row r="31" spans="1:6" x14ac:dyDescent="0.25">
      <c r="A31" s="154" t="s">
        <v>520</v>
      </c>
      <c r="B31" s="91"/>
      <c r="C31" s="91"/>
      <c r="D31" s="91"/>
      <c r="E31" s="91"/>
      <c r="F31" s="91"/>
    </row>
    <row r="32" spans="1:6" x14ac:dyDescent="0.25">
      <c r="A32" s="154" t="s">
        <v>524</v>
      </c>
      <c r="B32" s="91"/>
      <c r="C32" s="91"/>
      <c r="D32" s="91"/>
      <c r="E32" s="91"/>
      <c r="F32" s="91"/>
    </row>
    <row r="33" spans="1:6" x14ac:dyDescent="0.25">
      <c r="A33" s="154" t="s">
        <v>536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537</v>
      </c>
      <c r="B35" s="53"/>
      <c r="C35" s="53"/>
      <c r="D35" s="53"/>
      <c r="E35" s="53"/>
      <c r="F35" s="53"/>
    </row>
    <row r="36" spans="1:6" x14ac:dyDescent="0.25">
      <c r="A36" s="154" t="s">
        <v>538</v>
      </c>
      <c r="B36" s="53"/>
      <c r="C36" s="53"/>
      <c r="D36" s="53"/>
      <c r="E36" s="53"/>
      <c r="F36" s="53"/>
    </row>
    <row r="37" spans="1:6" x14ac:dyDescent="0.25">
      <c r="A37" s="154" t="s">
        <v>539</v>
      </c>
      <c r="B37" s="53"/>
      <c r="C37" s="53"/>
      <c r="D37" s="53"/>
      <c r="E37" s="53"/>
      <c r="F37" s="53"/>
    </row>
    <row r="38" spans="1:6" x14ac:dyDescent="0.25">
      <c r="A38" s="154" t="s">
        <v>540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541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542</v>
      </c>
      <c r="B42" s="53"/>
      <c r="C42" s="53"/>
      <c r="D42" s="53"/>
      <c r="E42" s="53"/>
      <c r="F42" s="53"/>
    </row>
    <row r="43" spans="1:6" x14ac:dyDescent="0.25">
      <c r="A43" s="154" t="s">
        <v>543</v>
      </c>
      <c r="B43" s="91"/>
      <c r="C43" s="91"/>
      <c r="D43" s="91"/>
      <c r="E43" s="91"/>
      <c r="F43" s="91"/>
    </row>
    <row r="44" spans="1:6" x14ac:dyDescent="0.25">
      <c r="A44" s="154" t="s">
        <v>544</v>
      </c>
      <c r="B44" s="91"/>
      <c r="C44" s="91"/>
      <c r="D44" s="91"/>
      <c r="E44" s="91"/>
      <c r="F44" s="91"/>
    </row>
    <row r="45" spans="1:6" x14ac:dyDescent="0.25">
      <c r="A45" s="154" t="s">
        <v>545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546</v>
      </c>
      <c r="B47" s="53"/>
      <c r="C47" s="53"/>
      <c r="D47" s="53"/>
      <c r="E47" s="53"/>
      <c r="F47" s="53"/>
    </row>
    <row r="48" spans="1:6" x14ac:dyDescent="0.25">
      <c r="A48" s="154" t="s">
        <v>544</v>
      </c>
      <c r="B48" s="91"/>
      <c r="C48" s="91"/>
      <c r="D48" s="91"/>
      <c r="E48" s="91"/>
      <c r="F48" s="91"/>
    </row>
    <row r="49" spans="1:6" x14ac:dyDescent="0.25">
      <c r="A49" s="154" t="s">
        <v>545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547</v>
      </c>
      <c r="B51" s="53"/>
      <c r="C51" s="53"/>
      <c r="D51" s="53"/>
      <c r="E51" s="53"/>
      <c r="F51" s="53"/>
    </row>
    <row r="52" spans="1:6" x14ac:dyDescent="0.25">
      <c r="A52" s="154" t="s">
        <v>544</v>
      </c>
      <c r="B52" s="91"/>
      <c r="C52" s="91"/>
      <c r="D52" s="91"/>
      <c r="E52" s="91"/>
      <c r="F52" s="91"/>
    </row>
    <row r="53" spans="1:6" x14ac:dyDescent="0.25">
      <c r="A53" s="154" t="s">
        <v>545</v>
      </c>
      <c r="B53" s="91"/>
      <c r="C53" s="91"/>
      <c r="D53" s="91"/>
      <c r="E53" s="91"/>
      <c r="F53" s="91"/>
    </row>
    <row r="54" spans="1:6" x14ac:dyDescent="0.25">
      <c r="A54" s="154" t="s">
        <v>548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549</v>
      </c>
      <c r="B56" s="53"/>
      <c r="C56" s="53"/>
      <c r="D56" s="53"/>
      <c r="E56" s="53"/>
      <c r="F56" s="53"/>
    </row>
    <row r="57" spans="1:6" x14ac:dyDescent="0.25">
      <c r="A57" s="154" t="s">
        <v>544</v>
      </c>
      <c r="B57" s="91"/>
      <c r="C57" s="91"/>
      <c r="D57" s="91"/>
      <c r="E57" s="91"/>
      <c r="F57" s="91"/>
    </row>
    <row r="58" spans="1:6" x14ac:dyDescent="0.25">
      <c r="A58" s="154" t="s">
        <v>545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550</v>
      </c>
      <c r="B60" s="53"/>
      <c r="C60" s="53"/>
      <c r="D60" s="53"/>
      <c r="E60" s="53"/>
      <c r="F60" s="53"/>
    </row>
    <row r="61" spans="1:6" x14ac:dyDescent="0.25">
      <c r="A61" s="154" t="s">
        <v>551</v>
      </c>
      <c r="B61" s="141"/>
      <c r="C61" s="141"/>
      <c r="D61" s="141"/>
      <c r="E61" s="141"/>
      <c r="F61" s="141"/>
    </row>
    <row r="62" spans="1:6" x14ac:dyDescent="0.25">
      <c r="A62" s="154" t="s">
        <v>552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553</v>
      </c>
      <c r="B64" s="141"/>
      <c r="C64" s="141"/>
      <c r="D64" s="141"/>
      <c r="E64" s="141"/>
      <c r="F64" s="141"/>
    </row>
    <row r="65" spans="1:6" x14ac:dyDescent="0.25">
      <c r="A65" s="154" t="s">
        <v>554</v>
      </c>
      <c r="B65" s="141"/>
      <c r="C65" s="141"/>
      <c r="D65" s="141"/>
      <c r="E65" s="141"/>
      <c r="F65" s="141"/>
    </row>
    <row r="66" spans="1:6" x14ac:dyDescent="0.25">
      <c r="A66" s="154" t="s">
        <v>555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445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446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447</v>
      </c>
      <c r="B5" s="132"/>
      <c r="C5" s="132"/>
      <c r="D5" s="132"/>
      <c r="E5" s="132"/>
      <c r="F5" s="132"/>
      <c r="G5" s="133"/>
    </row>
    <row r="6" spans="1:7" x14ac:dyDescent="0.25">
      <c r="A6" s="184" t="s">
        <v>492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556</v>
      </c>
      <c r="C7" s="185"/>
      <c r="D7" s="185"/>
      <c r="E7" s="185"/>
      <c r="F7" s="185"/>
      <c r="G7" s="185"/>
    </row>
    <row r="8" spans="1:7" ht="30" x14ac:dyDescent="0.25">
      <c r="A8" s="71" t="s">
        <v>499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501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475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476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447</v>
      </c>
      <c r="B5" s="114"/>
      <c r="C5" s="114"/>
      <c r="D5" s="114"/>
      <c r="E5" s="114"/>
      <c r="F5" s="114"/>
      <c r="G5" s="115"/>
    </row>
    <row r="6" spans="1:7" x14ac:dyDescent="0.25">
      <c r="A6" s="188" t="s">
        <v>567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556</v>
      </c>
      <c r="C7" s="185"/>
      <c r="D7" s="185"/>
      <c r="E7" s="185"/>
      <c r="F7" s="185"/>
      <c r="G7" s="185"/>
    </row>
    <row r="8" spans="1:7" x14ac:dyDescent="0.25">
      <c r="A8" s="26" t="s">
        <v>477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489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490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492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571</v>
      </c>
    </row>
    <row r="7" spans="1:7" x14ac:dyDescent="0.25">
      <c r="A7" s="62" t="s">
        <v>499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501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583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584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567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585</v>
      </c>
    </row>
    <row r="7" spans="1:7" x14ac:dyDescent="0.25">
      <c r="A7" s="26" t="s">
        <v>477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586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583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584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509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PROCURADURIA AUXILIAR DE PROTECCION DE NIÑAS, NIÑOS Y ADOLESCENTES DEL MUNICIPIO DE LEON,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510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511</v>
      </c>
      <c r="C4" s="121" t="s">
        <v>512</v>
      </c>
      <c r="D4" s="121" t="s">
        <v>513</v>
      </c>
      <c r="E4" s="121" t="s">
        <v>514</v>
      </c>
      <c r="F4" s="121" t="s">
        <v>515</v>
      </c>
    </row>
    <row r="5" spans="1:6" ht="12.75" customHeight="1" x14ac:dyDescent="0.25">
      <c r="A5" s="18" t="s">
        <v>516</v>
      </c>
      <c r="B5" s="53"/>
      <c r="C5" s="53"/>
      <c r="D5" s="53"/>
      <c r="E5" s="53"/>
      <c r="F5" s="53"/>
    </row>
    <row r="6" spans="1:6" ht="30" x14ac:dyDescent="0.25">
      <c r="A6" s="59" t="s">
        <v>517</v>
      </c>
      <c r="B6" s="60"/>
      <c r="C6" s="60"/>
      <c r="D6" s="60"/>
      <c r="E6" s="60"/>
      <c r="F6" s="60"/>
    </row>
    <row r="7" spans="1:6" ht="15" x14ac:dyDescent="0.25">
      <c r="A7" s="59" t="s">
        <v>518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519</v>
      </c>
      <c r="B9" s="45"/>
      <c r="C9" s="45"/>
      <c r="D9" s="45"/>
      <c r="E9" s="45"/>
      <c r="F9" s="45"/>
    </row>
    <row r="10" spans="1:6" ht="15" x14ac:dyDescent="0.25">
      <c r="A10" s="59" t="s">
        <v>520</v>
      </c>
      <c r="B10" s="60"/>
      <c r="C10" s="60"/>
      <c r="D10" s="60"/>
      <c r="E10" s="60"/>
      <c r="F10" s="60"/>
    </row>
    <row r="11" spans="1:6" ht="15" x14ac:dyDescent="0.25">
      <c r="A11" s="80" t="s">
        <v>521</v>
      </c>
      <c r="B11" s="60"/>
      <c r="C11" s="60"/>
      <c r="D11" s="60"/>
      <c r="E11" s="60"/>
      <c r="F11" s="60"/>
    </row>
    <row r="12" spans="1:6" ht="15" x14ac:dyDescent="0.25">
      <c r="A12" s="80" t="s">
        <v>522</v>
      </c>
      <c r="B12" s="60"/>
      <c r="C12" s="60"/>
      <c r="D12" s="60"/>
      <c r="E12" s="60"/>
      <c r="F12" s="60"/>
    </row>
    <row r="13" spans="1:6" ht="15" x14ac:dyDescent="0.25">
      <c r="A13" s="80" t="s">
        <v>523</v>
      </c>
      <c r="B13" s="60"/>
      <c r="C13" s="60"/>
      <c r="D13" s="60"/>
      <c r="E13" s="60"/>
      <c r="F13" s="60"/>
    </row>
    <row r="14" spans="1:6" ht="15" x14ac:dyDescent="0.25">
      <c r="A14" s="59" t="s">
        <v>524</v>
      </c>
      <c r="B14" s="60"/>
      <c r="C14" s="60"/>
      <c r="D14" s="60"/>
      <c r="E14" s="60"/>
      <c r="F14" s="60"/>
    </row>
    <row r="15" spans="1:6" ht="15" x14ac:dyDescent="0.25">
      <c r="A15" s="80" t="s">
        <v>521</v>
      </c>
      <c r="B15" s="60"/>
      <c r="C15" s="60"/>
      <c r="D15" s="60"/>
      <c r="E15" s="60"/>
      <c r="F15" s="60"/>
    </row>
    <row r="16" spans="1:6" ht="15" x14ac:dyDescent="0.25">
      <c r="A16" s="80" t="s">
        <v>522</v>
      </c>
      <c r="B16" s="60"/>
      <c r="C16" s="60"/>
      <c r="D16" s="60"/>
      <c r="E16" s="60"/>
      <c r="F16" s="60"/>
    </row>
    <row r="17" spans="1:6" ht="15" x14ac:dyDescent="0.25">
      <c r="A17" s="80" t="s">
        <v>523</v>
      </c>
      <c r="B17" s="60"/>
      <c r="C17" s="60"/>
      <c r="D17" s="60"/>
      <c r="E17" s="60"/>
      <c r="F17" s="60"/>
    </row>
    <row r="18" spans="1:6" ht="15" x14ac:dyDescent="0.25">
      <c r="A18" s="59" t="s">
        <v>525</v>
      </c>
      <c r="B18" s="122"/>
      <c r="C18" s="60"/>
      <c r="D18" s="60"/>
      <c r="E18" s="60"/>
      <c r="F18" s="60"/>
    </row>
    <row r="19" spans="1:6" ht="15" x14ac:dyDescent="0.25">
      <c r="A19" s="59" t="s">
        <v>526</v>
      </c>
      <c r="B19" s="60"/>
      <c r="C19" s="60"/>
      <c r="D19" s="60"/>
      <c r="E19" s="60"/>
      <c r="F19" s="60"/>
    </row>
    <row r="20" spans="1:6" ht="30" x14ac:dyDescent="0.25">
      <c r="A20" s="59" t="s">
        <v>527</v>
      </c>
      <c r="B20" s="123"/>
      <c r="C20" s="123"/>
      <c r="D20" s="123"/>
      <c r="E20" s="123"/>
      <c r="F20" s="123"/>
    </row>
    <row r="21" spans="1:6" ht="30" x14ac:dyDescent="0.25">
      <c r="A21" s="59" t="s">
        <v>528</v>
      </c>
      <c r="B21" s="123"/>
      <c r="C21" s="123"/>
      <c r="D21" s="123"/>
      <c r="E21" s="123"/>
      <c r="F21" s="123"/>
    </row>
    <row r="22" spans="1:6" ht="30" x14ac:dyDescent="0.25">
      <c r="A22" s="59" t="s">
        <v>529</v>
      </c>
      <c r="B22" s="123"/>
      <c r="C22" s="123"/>
      <c r="D22" s="123"/>
      <c r="E22" s="123"/>
      <c r="F22" s="123"/>
    </row>
    <row r="23" spans="1:6" ht="15" x14ac:dyDescent="0.25">
      <c r="A23" s="59" t="s">
        <v>530</v>
      </c>
      <c r="B23" s="123"/>
      <c r="C23" s="123"/>
      <c r="D23" s="123"/>
      <c r="E23" s="123"/>
      <c r="F23" s="123"/>
    </row>
    <row r="24" spans="1:6" ht="15" x14ac:dyDescent="0.25">
      <c r="A24" s="59" t="s">
        <v>531</v>
      </c>
      <c r="B24" s="124"/>
      <c r="C24" s="60"/>
      <c r="D24" s="60"/>
      <c r="E24" s="60"/>
      <c r="F24" s="60"/>
    </row>
    <row r="25" spans="1:6" ht="15" x14ac:dyDescent="0.25">
      <c r="A25" s="59" t="s">
        <v>532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533</v>
      </c>
      <c r="B27" s="45"/>
      <c r="C27" s="45"/>
      <c r="D27" s="45"/>
      <c r="E27" s="45"/>
      <c r="F27" s="45"/>
    </row>
    <row r="28" spans="1:6" ht="15" x14ac:dyDescent="0.25">
      <c r="A28" s="59" t="s">
        <v>534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535</v>
      </c>
      <c r="B30" s="45"/>
      <c r="C30" s="45"/>
      <c r="D30" s="45"/>
      <c r="E30" s="45"/>
      <c r="F30" s="45"/>
    </row>
    <row r="31" spans="1:6" ht="15" x14ac:dyDescent="0.25">
      <c r="A31" s="59" t="s">
        <v>520</v>
      </c>
      <c r="B31" s="60"/>
      <c r="C31" s="60"/>
      <c r="D31" s="60"/>
      <c r="E31" s="60"/>
      <c r="F31" s="60"/>
    </row>
    <row r="32" spans="1:6" ht="15" x14ac:dyDescent="0.25">
      <c r="A32" s="59" t="s">
        <v>524</v>
      </c>
      <c r="B32" s="60"/>
      <c r="C32" s="60"/>
      <c r="D32" s="60"/>
      <c r="E32" s="60"/>
      <c r="F32" s="60"/>
    </row>
    <row r="33" spans="1:6" ht="15" x14ac:dyDescent="0.25">
      <c r="A33" s="59" t="s">
        <v>536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537</v>
      </c>
      <c r="B35" s="45"/>
      <c r="C35" s="45"/>
      <c r="D35" s="45"/>
      <c r="E35" s="45"/>
      <c r="F35" s="45"/>
    </row>
    <row r="36" spans="1:6" ht="15" x14ac:dyDescent="0.25">
      <c r="A36" s="59" t="s">
        <v>538</v>
      </c>
      <c r="B36" s="60"/>
      <c r="C36" s="60"/>
      <c r="D36" s="60"/>
      <c r="E36" s="60"/>
      <c r="F36" s="60"/>
    </row>
    <row r="37" spans="1:6" ht="15" x14ac:dyDescent="0.25">
      <c r="A37" s="59" t="s">
        <v>539</v>
      </c>
      <c r="B37" s="60"/>
      <c r="C37" s="60"/>
      <c r="D37" s="60"/>
      <c r="E37" s="60"/>
      <c r="F37" s="60"/>
    </row>
    <row r="38" spans="1:6" ht="15" x14ac:dyDescent="0.25">
      <c r="A38" s="59" t="s">
        <v>540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541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542</v>
      </c>
      <c r="B42" s="45"/>
      <c r="C42" s="45"/>
      <c r="D42" s="45"/>
      <c r="E42" s="45"/>
      <c r="F42" s="45"/>
    </row>
    <row r="43" spans="1:6" ht="15" x14ac:dyDescent="0.25">
      <c r="A43" s="59" t="s">
        <v>543</v>
      </c>
      <c r="B43" s="60"/>
      <c r="C43" s="60"/>
      <c r="D43" s="60"/>
      <c r="E43" s="60"/>
      <c r="F43" s="60"/>
    </row>
    <row r="44" spans="1:6" ht="15" x14ac:dyDescent="0.25">
      <c r="A44" s="59" t="s">
        <v>544</v>
      </c>
      <c r="B44" s="60"/>
      <c r="C44" s="60"/>
      <c r="D44" s="60"/>
      <c r="E44" s="60"/>
      <c r="F44" s="60"/>
    </row>
    <row r="45" spans="1:6" ht="15" x14ac:dyDescent="0.25">
      <c r="A45" s="59" t="s">
        <v>545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546</v>
      </c>
      <c r="B47" s="45"/>
      <c r="C47" s="45"/>
      <c r="D47" s="45"/>
      <c r="E47" s="45"/>
      <c r="F47" s="45"/>
    </row>
    <row r="48" spans="1:6" ht="15" x14ac:dyDescent="0.25">
      <c r="A48" s="59" t="s">
        <v>544</v>
      </c>
      <c r="B48" s="123"/>
      <c r="C48" s="123"/>
      <c r="D48" s="123"/>
      <c r="E48" s="123"/>
      <c r="F48" s="123"/>
    </row>
    <row r="49" spans="1:6" ht="15" x14ac:dyDescent="0.25">
      <c r="A49" s="59" t="s">
        <v>545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547</v>
      </c>
      <c r="B51" s="45"/>
      <c r="C51" s="45"/>
      <c r="D51" s="45"/>
      <c r="E51" s="45"/>
      <c r="F51" s="45"/>
    </row>
    <row r="52" spans="1:6" ht="15" x14ac:dyDescent="0.25">
      <c r="A52" s="59" t="s">
        <v>544</v>
      </c>
      <c r="B52" s="60"/>
      <c r="C52" s="60"/>
      <c r="D52" s="60"/>
      <c r="E52" s="60"/>
      <c r="F52" s="60"/>
    </row>
    <row r="53" spans="1:6" ht="15" x14ac:dyDescent="0.25">
      <c r="A53" s="59" t="s">
        <v>545</v>
      </c>
      <c r="B53" s="60"/>
      <c r="C53" s="60"/>
      <c r="D53" s="60"/>
      <c r="E53" s="60"/>
      <c r="F53" s="60"/>
    </row>
    <row r="54" spans="1:6" ht="15" x14ac:dyDescent="0.25">
      <c r="A54" s="59" t="s">
        <v>548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549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544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545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550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551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552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553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554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555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8" zoomScale="75" zoomScaleNormal="75" workbookViewId="0">
      <selection activeCell="F70" sqref="F7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867691.44</v>
      </c>
      <c r="C18" s="108"/>
      <c r="D18" s="108"/>
      <c r="E18" s="108"/>
      <c r="F18" s="4">
        <v>194148.98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867691.44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194148.98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589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8" zoomScale="75" zoomScaleNormal="75" workbookViewId="0">
      <selection activeCell="D64" sqref="D6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50368364</v>
      </c>
      <c r="C8" s="14">
        <f>SUM(C9:C11)</f>
        <v>16301110.66</v>
      </c>
      <c r="D8" s="14">
        <f>SUM(D9:D11)</f>
        <v>16199568.529999999</v>
      </c>
    </row>
    <row r="9" spans="1:4" x14ac:dyDescent="0.25">
      <c r="A9" s="58" t="s">
        <v>195</v>
      </c>
      <c r="B9" s="94">
        <v>50368364</v>
      </c>
      <c r="C9" s="94">
        <v>16301110.66</v>
      </c>
      <c r="D9" s="94">
        <v>16199568.529999999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50343364.460000001</v>
      </c>
      <c r="C13" s="14">
        <f>C14+C15</f>
        <v>14621134.23</v>
      </c>
      <c r="D13" s="14">
        <f>D14+D15</f>
        <v>14585781.01</v>
      </c>
    </row>
    <row r="14" spans="1:4" x14ac:dyDescent="0.25">
      <c r="A14" s="58" t="s">
        <v>199</v>
      </c>
      <c r="B14" s="94">
        <v>50343364.460000001</v>
      </c>
      <c r="C14" s="94">
        <v>14621134.23</v>
      </c>
      <c r="D14" s="94">
        <v>14585781.01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202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24999.539999999106</v>
      </c>
      <c r="C21" s="14">
        <f>C8-C13+C17</f>
        <v>1679976.4299999997</v>
      </c>
      <c r="D21" s="14">
        <f>D8-D13+D17</f>
        <v>1613787.5199999996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24999.539999999106</v>
      </c>
      <c r="C23" s="14">
        <f>C21-C11</f>
        <v>1679976.4299999997</v>
      </c>
      <c r="D23" s="14">
        <f>D21-D11</f>
        <v>1613787.5199999996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24999.539999999106</v>
      </c>
      <c r="C25" s="14">
        <f>C23-C17</f>
        <v>1679976.4299999997</v>
      </c>
      <c r="D25" s="14">
        <f>D23-D17</f>
        <v>1613787.5199999996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24999.539999999106</v>
      </c>
      <c r="C33" s="4">
        <f>C25+C29</f>
        <v>1679976.4299999997</v>
      </c>
      <c r="D33" s="4">
        <f>D25+D29</f>
        <v>1613787.5199999996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50368364</v>
      </c>
      <c r="C48" s="96">
        <f>C9</f>
        <v>16301110.66</v>
      </c>
      <c r="D48" s="96">
        <f>D9</f>
        <v>16199568.529999999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50343364.460000001</v>
      </c>
      <c r="C53" s="47">
        <f>C14</f>
        <v>14621134.23</v>
      </c>
      <c r="D53" s="47">
        <f>D14</f>
        <v>14585781.01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24999.539999999106</v>
      </c>
      <c r="C57" s="4">
        <f>C48+C49-C53+C55</f>
        <v>1679976.4299999997</v>
      </c>
      <c r="D57" s="4">
        <f>D48+D49-D53+D55</f>
        <v>1613787.5199999996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24999.539999999106</v>
      </c>
      <c r="C59" s="4">
        <f>C57-C49</f>
        <v>1679976.4299999997</v>
      </c>
      <c r="D59" s="4">
        <f>D57-D49</f>
        <v>1613787.5199999996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1" zoomScale="75" zoomScaleNormal="75" workbookViewId="0">
      <selection activeCell="F64" sqref="F6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50368364</v>
      </c>
      <c r="C34" s="47">
        <v>-29081903.66</v>
      </c>
      <c r="D34" s="47">
        <v>21286460.34</v>
      </c>
      <c r="E34" s="47">
        <v>16199568.529999999</v>
      </c>
      <c r="F34" s="47">
        <v>16199568.529999999</v>
      </c>
      <c r="G34" s="47">
        <f t="shared" si="4"/>
        <v>-34168795.469999999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v>101542.13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101542.13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50368364</v>
      </c>
      <c r="C41" s="4">
        <f t="shared" si="7"/>
        <v>-29081903.66</v>
      </c>
      <c r="D41" s="4">
        <f t="shared" si="7"/>
        <v>21286460.34</v>
      </c>
      <c r="E41" s="4">
        <f t="shared" si="7"/>
        <v>16301110.66</v>
      </c>
      <c r="F41" s="4">
        <f t="shared" si="7"/>
        <v>16199568.529999999</v>
      </c>
      <c r="G41" s="4">
        <f t="shared" si="7"/>
        <v>-34168795.469999999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50368364</v>
      </c>
      <c r="C70" s="4">
        <f t="shared" si="16"/>
        <v>-29081903.66</v>
      </c>
      <c r="D70" s="4">
        <f t="shared" si="16"/>
        <v>21286460.34</v>
      </c>
      <c r="E70" s="4">
        <f t="shared" si="16"/>
        <v>16301110.66</v>
      </c>
      <c r="F70" s="4">
        <f t="shared" si="16"/>
        <v>16199568.529999999</v>
      </c>
      <c r="G70" s="4">
        <f t="shared" si="16"/>
        <v>-34168795.469999999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7:F58 B35:D36 F35:F36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92" zoomScale="75" zoomScaleNormal="75" workbookViewId="0">
      <selection activeCell="A114" sqref="A1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PROCURADURIA AUXILIAR DE PROTECCION DE NIÑAS, NIÑOS Y ADOLESCENTES DEL MUNICIPIO DE LEON,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0</v>
      </c>
      <c r="C9" s="83">
        <f t="shared" si="0"/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</row>
    <row r="10" spans="1:7" x14ac:dyDescent="0.25">
      <c r="A10" s="84" t="s">
        <v>311</v>
      </c>
      <c r="B10" s="83">
        <f t="shared" ref="B10:G10" si="1">SUM(B11:B17)</f>
        <v>0</v>
      </c>
      <c r="C10" s="83">
        <f t="shared" si="1"/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7" x14ac:dyDescent="0.25">
      <c r="A11" s="85" t="s">
        <v>312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>D11-E11</f>
        <v>0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314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2"/>
        <v>0</v>
      </c>
    </row>
    <row r="14" spans="1:7" x14ac:dyDescent="0.25">
      <c r="A14" s="85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316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2"/>
        <v>0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0</v>
      </c>
      <c r="C18" s="83">
        <f t="shared" si="3"/>
        <v>0</v>
      </c>
      <c r="D18" s="83">
        <f t="shared" si="3"/>
        <v>0</v>
      </c>
      <c r="E18" s="83">
        <f t="shared" si="3"/>
        <v>0</v>
      </c>
      <c r="F18" s="83">
        <f t="shared" si="3"/>
        <v>0</v>
      </c>
      <c r="G18" s="83">
        <f t="shared" si="3"/>
        <v>0</v>
      </c>
    </row>
    <row r="19" spans="1:7" x14ac:dyDescent="0.25">
      <c r="A19" s="85" t="s">
        <v>320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>D19-E19</f>
        <v>0</v>
      </c>
    </row>
    <row r="20" spans="1:7" x14ac:dyDescent="0.25">
      <c r="A20" s="85" t="s">
        <v>321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f t="shared" ref="G20:G27" si="4">D20-E20</f>
        <v>0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4"/>
        <v>0</v>
      </c>
    </row>
    <row r="23" spans="1:7" x14ac:dyDescent="0.25">
      <c r="A23" s="85" t="s">
        <v>324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4"/>
        <v>0</v>
      </c>
    </row>
    <row r="24" spans="1:7" x14ac:dyDescent="0.25">
      <c r="A24" s="85" t="s">
        <v>325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4"/>
        <v>0</v>
      </c>
    </row>
    <row r="25" spans="1:7" x14ac:dyDescent="0.25">
      <c r="A25" s="85" t="s">
        <v>326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4"/>
        <v>0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4"/>
        <v>0</v>
      </c>
    </row>
    <row r="28" spans="1:7" x14ac:dyDescent="0.25">
      <c r="A28" s="84" t="s">
        <v>329</v>
      </c>
      <c r="B28" s="83">
        <f t="shared" ref="B28:G28" si="5">SUM(B29:B37)</f>
        <v>0</v>
      </c>
      <c r="C28" s="83">
        <f t="shared" si="5"/>
        <v>0</v>
      </c>
      <c r="D28" s="83">
        <f t="shared" si="5"/>
        <v>0</v>
      </c>
      <c r="E28" s="83">
        <f t="shared" si="5"/>
        <v>0</v>
      </c>
      <c r="F28" s="83">
        <f t="shared" si="5"/>
        <v>0</v>
      </c>
      <c r="G28" s="83">
        <f t="shared" si="5"/>
        <v>0</v>
      </c>
    </row>
    <row r="29" spans="1:7" x14ac:dyDescent="0.25">
      <c r="A29" s="85" t="s">
        <v>330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>D29-E29</f>
        <v>0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332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6"/>
        <v>0</v>
      </c>
    </row>
    <row r="32" spans="1:7" x14ac:dyDescent="0.25">
      <c r="A32" s="85" t="s">
        <v>333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f t="shared" si="6"/>
        <v>0</v>
      </c>
    </row>
    <row r="33" spans="1:7" ht="14.45" customHeight="1" x14ac:dyDescent="0.25">
      <c r="A33" s="85" t="s">
        <v>334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f t="shared" si="6"/>
        <v>0</v>
      </c>
    </row>
    <row r="34" spans="1:7" ht="14.45" customHeight="1" x14ac:dyDescent="0.25">
      <c r="A34" s="85" t="s">
        <v>335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45" customHeight="1" x14ac:dyDescent="0.25">
      <c r="A35" s="85" t="s">
        <v>336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f t="shared" si="6"/>
        <v>0</v>
      </c>
    </row>
    <row r="36" spans="1:7" ht="14.45" customHeight="1" x14ac:dyDescent="0.25">
      <c r="A36" s="85" t="s">
        <v>337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f t="shared" si="6"/>
        <v>0</v>
      </c>
    </row>
    <row r="37" spans="1:7" ht="14.45" customHeight="1" x14ac:dyDescent="0.25">
      <c r="A37" s="85" t="s">
        <v>338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f t="shared" si="6"/>
        <v>0</v>
      </c>
    </row>
    <row r="38" spans="1:7" x14ac:dyDescent="0.25">
      <c r="A38" s="84" t="s">
        <v>339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0</v>
      </c>
      <c r="C48" s="83">
        <f t="shared" si="9"/>
        <v>0</v>
      </c>
      <c r="D48" s="83">
        <f t="shared" si="9"/>
        <v>0</v>
      </c>
      <c r="E48" s="83">
        <f t="shared" si="9"/>
        <v>0</v>
      </c>
      <c r="F48" s="83">
        <f t="shared" si="9"/>
        <v>0</v>
      </c>
      <c r="G48" s="83">
        <f t="shared" si="9"/>
        <v>0</v>
      </c>
    </row>
    <row r="49" spans="1:7" x14ac:dyDescent="0.25">
      <c r="A49" s="85" t="s">
        <v>350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f>D49-E49</f>
        <v>0</v>
      </c>
    </row>
    <row r="50" spans="1:7" x14ac:dyDescent="0.25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359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339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349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359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363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372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376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7">B9+B84</f>
        <v>0</v>
      </c>
      <c r="C159" s="90">
        <f t="shared" si="37"/>
        <v>0</v>
      </c>
      <c r="D159" s="90">
        <f t="shared" si="37"/>
        <v>0</v>
      </c>
      <c r="E159" s="90">
        <f t="shared" si="37"/>
        <v>0</v>
      </c>
      <c r="F159" s="90">
        <f t="shared" si="37"/>
        <v>0</v>
      </c>
      <c r="G159" s="90">
        <f t="shared" si="37"/>
        <v>0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7 B19:G27 B18:F18 B29:G37 B28:F28 B39:G47 B38:F38 B49:G57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F32" sqref="F3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50343364.460000001</v>
      </c>
      <c r="C9" s="30">
        <f t="shared" ref="C9:G9" si="0">SUM(C10:C17)</f>
        <v>-29081903.66</v>
      </c>
      <c r="D9" s="30">
        <f t="shared" si="0"/>
        <v>21261460.800000001</v>
      </c>
      <c r="E9" s="30">
        <f t="shared" si="0"/>
        <v>14621134.23</v>
      </c>
      <c r="F9" s="30">
        <f t="shared" si="0"/>
        <v>14585781.01</v>
      </c>
      <c r="G9" s="30">
        <f t="shared" si="0"/>
        <v>6640326.5700000003</v>
      </c>
    </row>
    <row r="10" spans="1:7" x14ac:dyDescent="0.25">
      <c r="A10" s="63" t="s">
        <v>590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3" t="s">
        <v>591</v>
      </c>
      <c r="B11" s="75">
        <v>50343364.460000001</v>
      </c>
      <c r="C11" s="75">
        <v>-29081903.66</v>
      </c>
      <c r="D11" s="75">
        <v>21261460.800000001</v>
      </c>
      <c r="E11" s="75">
        <v>14621134.23</v>
      </c>
      <c r="F11" s="75">
        <v>14585781.01</v>
      </c>
      <c r="G11" s="75">
        <v>6640326.5700000003</v>
      </c>
    </row>
    <row r="12" spans="1:7" x14ac:dyDescent="0.25">
      <c r="A12" s="63"/>
      <c r="B12" s="75"/>
      <c r="C12" s="75"/>
      <c r="D12" s="75"/>
      <c r="E12" s="75"/>
      <c r="F12" s="75"/>
      <c r="G12" s="75"/>
    </row>
    <row r="13" spans="1:7" x14ac:dyDescent="0.25">
      <c r="A13" s="63"/>
      <c r="B13" s="75"/>
      <c r="C13" s="75"/>
      <c r="D13" s="75"/>
      <c r="E13" s="75"/>
      <c r="F13" s="75"/>
      <c r="G13" s="75"/>
    </row>
    <row r="14" spans="1:7" x14ac:dyDescent="0.25">
      <c r="A14" s="63"/>
      <c r="B14" s="75"/>
      <c r="C14" s="75"/>
      <c r="D14" s="75"/>
      <c r="E14" s="75"/>
      <c r="F14" s="75"/>
      <c r="G14" s="75"/>
    </row>
    <row r="15" spans="1:7" x14ac:dyDescent="0.25">
      <c r="A15" s="63"/>
      <c r="B15" s="75"/>
      <c r="C15" s="75"/>
      <c r="D15" s="75"/>
      <c r="E15" s="75"/>
      <c r="F15" s="75"/>
      <c r="G15" s="75"/>
    </row>
    <row r="16" spans="1:7" x14ac:dyDescent="0.25">
      <c r="A16" s="63"/>
      <c r="B16" s="75"/>
      <c r="C16" s="75"/>
      <c r="D16" s="75"/>
      <c r="E16" s="75"/>
      <c r="F16" s="75"/>
      <c r="G16" s="75"/>
    </row>
    <row r="17" spans="1:7" x14ac:dyDescent="0.25">
      <c r="A17" s="63"/>
      <c r="B17" s="75"/>
      <c r="C17" s="75"/>
      <c r="D17" s="75"/>
      <c r="E17" s="75"/>
      <c r="F17" s="75"/>
      <c r="G17" s="75"/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389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590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591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/>
      <c r="B22" s="75"/>
      <c r="C22" s="75"/>
      <c r="D22" s="75"/>
      <c r="E22" s="75"/>
      <c r="F22" s="75"/>
      <c r="G22" s="75"/>
    </row>
    <row r="23" spans="1:7" x14ac:dyDescent="0.25">
      <c r="A23" s="63"/>
      <c r="B23" s="75"/>
      <c r="C23" s="75"/>
      <c r="D23" s="75"/>
      <c r="E23" s="75"/>
      <c r="F23" s="75"/>
      <c r="G23" s="75"/>
    </row>
    <row r="24" spans="1:7" x14ac:dyDescent="0.25">
      <c r="A24" s="63"/>
      <c r="B24" s="75"/>
      <c r="C24" s="75"/>
      <c r="D24" s="75"/>
      <c r="E24" s="75"/>
      <c r="F24" s="75"/>
      <c r="G24" s="75"/>
    </row>
    <row r="25" spans="1:7" x14ac:dyDescent="0.25">
      <c r="A25" s="63"/>
      <c r="B25" s="75"/>
      <c r="C25" s="75"/>
      <c r="D25" s="75"/>
      <c r="E25" s="75"/>
      <c r="F25" s="75"/>
      <c r="G25" s="75"/>
    </row>
    <row r="26" spans="1:7" x14ac:dyDescent="0.25">
      <c r="A26" s="63"/>
      <c r="B26" s="75"/>
      <c r="C26" s="75"/>
      <c r="D26" s="75"/>
      <c r="E26" s="75"/>
      <c r="F26" s="75"/>
      <c r="G26" s="75"/>
    </row>
    <row r="27" spans="1:7" x14ac:dyDescent="0.25">
      <c r="A27" s="63"/>
      <c r="B27" s="75"/>
      <c r="C27" s="75"/>
      <c r="D27" s="75"/>
      <c r="E27" s="75"/>
      <c r="F27" s="75"/>
      <c r="G27" s="75"/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50343364.460000001</v>
      </c>
      <c r="C29" s="4">
        <f t="shared" ref="C29:G29" si="2">SUM(C19,C9)</f>
        <v>-29081903.66</v>
      </c>
      <c r="D29" s="4">
        <f t="shared" si="2"/>
        <v>21261460.800000001</v>
      </c>
      <c r="E29" s="4">
        <f t="shared" si="2"/>
        <v>14621134.23</v>
      </c>
      <c r="F29" s="4">
        <f t="shared" si="2"/>
        <v>14585781.01</v>
      </c>
      <c r="G29" s="4">
        <f t="shared" si="2"/>
        <v>6640326.5700000003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8:G21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9" zoomScale="75" zoomScaleNormal="75" workbookViewId="0">
      <selection activeCell="D64" sqref="D6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390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393</v>
      </c>
    </row>
    <row r="8" spans="1:7" ht="30" x14ac:dyDescent="0.25">
      <c r="A8" s="165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395</v>
      </c>
      <c r="B9" s="30">
        <f>SUM(B10,B19,B27,B37)</f>
        <v>50343364.460000001</v>
      </c>
      <c r="C9" s="30">
        <f t="shared" ref="C9:G9" si="0">SUM(C10,C19,C27,C37)</f>
        <v>-29081903.66</v>
      </c>
      <c r="D9" s="30">
        <f t="shared" si="0"/>
        <v>21261460.800000001</v>
      </c>
      <c r="E9" s="30">
        <f t="shared" si="0"/>
        <v>14621134.23</v>
      </c>
      <c r="F9" s="30">
        <f t="shared" si="0"/>
        <v>14585781.01</v>
      </c>
      <c r="G9" s="30">
        <f t="shared" si="0"/>
        <v>6640326.5700000003</v>
      </c>
    </row>
    <row r="10" spans="1:7" ht="15" customHeight="1" x14ac:dyDescent="0.25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405</v>
      </c>
      <c r="B19" s="47">
        <f>SUM(B20:B26)</f>
        <v>50343364.460000001</v>
      </c>
      <c r="C19" s="47">
        <f t="shared" ref="C19:G19" si="2">SUM(C20:C26)</f>
        <v>-29081903.66</v>
      </c>
      <c r="D19" s="47">
        <f t="shared" si="2"/>
        <v>21261460.800000001</v>
      </c>
      <c r="E19" s="47">
        <f t="shared" si="2"/>
        <v>14621134.23</v>
      </c>
      <c r="F19" s="47">
        <f t="shared" si="2"/>
        <v>14585781.01</v>
      </c>
      <c r="G19" s="47">
        <f t="shared" si="2"/>
        <v>6640326.5700000003</v>
      </c>
    </row>
    <row r="20" spans="1:7" x14ac:dyDescent="0.25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411</v>
      </c>
      <c r="B25" s="47">
        <v>50343364.460000001</v>
      </c>
      <c r="C25" s="47">
        <v>-29081903.66</v>
      </c>
      <c r="D25" s="47">
        <v>21261460.800000001</v>
      </c>
      <c r="E25" s="47">
        <v>14621134.23</v>
      </c>
      <c r="F25" s="47">
        <v>14585781.01</v>
      </c>
      <c r="G25" s="47">
        <v>6640326.5700000003</v>
      </c>
    </row>
    <row r="26" spans="1:7" x14ac:dyDescent="0.25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50343364.460000001</v>
      </c>
      <c r="C77" s="4">
        <f t="shared" ref="C77:G77" si="10">C43+C9</f>
        <v>-29081903.66</v>
      </c>
      <c r="D77" s="4">
        <f t="shared" si="10"/>
        <v>21261460.800000001</v>
      </c>
      <c r="E77" s="4">
        <f t="shared" si="10"/>
        <v>14621134.23</v>
      </c>
      <c r="F77" s="4">
        <f t="shared" si="10"/>
        <v>14585781.01</v>
      </c>
      <c r="G77" s="4">
        <f t="shared" si="10"/>
        <v>6640326.5700000003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429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431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432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25">
      <c r="A10" s="58" t="s">
        <v>433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25">
      <c r="A11" s="58" t="s">
        <v>434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444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procu gto</cp:lastModifiedBy>
  <cp:revision/>
  <dcterms:created xsi:type="dcterms:W3CDTF">2023-03-16T22:14:51Z</dcterms:created>
  <dcterms:modified xsi:type="dcterms:W3CDTF">2025-07-21T21:04:30Z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